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ForNet\Huawei_Promotion\"/>
    </mc:Choice>
  </mc:AlternateContent>
  <xr:revisionPtr revIDLastSave="0" documentId="13_ncr:1_{36BD1CC2-F700-48EE-8933-123F215D4549}" xr6:coauthVersionLast="45" xr6:coauthVersionMax="45" xr10:uidLastSave="{00000000-0000-0000-0000-000000000000}"/>
  <bookViews>
    <workbookView xWindow="-120" yWindow="-120" windowWidth="20730" windowHeight="11160" xr2:uid="{6E30100A-9E6A-4DA8-9B05-687BCFE51369}"/>
  </bookViews>
  <sheets>
    <sheet name="S5720-56C-PWR-EI-AC" sheetId="2" r:id="rId1"/>
    <sheet name="S5700 Spares" sheetId="3" r:id="rId2"/>
    <sheet name="S12704 V200R010" sheetId="1" r:id="rId3"/>
  </sheets>
  <externalReferences>
    <externalReference r:id="rId4"/>
  </externalReferences>
  <definedNames>
    <definedName name="CFGAREA" localSheetId="2">'S12704 V200R010'!$C$9:$K$31</definedName>
    <definedName name="CFGAREA" localSheetId="1">'S5700 Spares'!$C$9:$I$17</definedName>
    <definedName name="CFGAREA" localSheetId="0">'S5720-56C-PWR-EI-AC'!$C$9:$J$18</definedName>
    <definedName name="ColumnHeader" localSheetId="2">"locationid,productcfgid"</definedName>
    <definedName name="ColumnHeader" localSheetId="1">"locationid,productcfgid"</definedName>
    <definedName name="ColumnHeader" localSheetId="0">"locationid,productcfgid"</definedName>
    <definedName name="HasColumnHeader" localSheetId="2">"1"</definedName>
    <definedName name="HasColumnHeader" localSheetId="1">"1"</definedName>
    <definedName name="HasColumnHeader" localSheetId="0">"1"</definedName>
    <definedName name="L3PRODUCTCODE" localSheetId="2">"EW029086"</definedName>
    <definedName name="L3PRODUCTCODE" localSheetId="1">"EW013635"</definedName>
    <definedName name="L3PRODUCTCODE" localSheetId="0">"EW022051"</definedName>
    <definedName name="_xlnm.Print_Area" localSheetId="2">'S12704 V200R010'!$C$2:$K$31</definedName>
    <definedName name="_xlnm.Print_Area" localSheetId="1">'S5700 Spares'!$C$2:$I$17</definedName>
    <definedName name="_xlnm.Print_Area" localSheetId="0">'S5720-56C-PWR-EI-AC'!$C$2:$J$18</definedName>
    <definedName name="_xlnm.Print_Titles" localSheetId="2">'S12704 V200R010'!$B:$F,'S12704 V200R010'!$2:$9</definedName>
    <definedName name="_xlnm.Print_Titles" localSheetId="1">'S5700 Spares'!$B:$F,'S5700 Spares'!$2:$9</definedName>
    <definedName name="_xlnm.Print_Titles" localSheetId="0">'S5720-56C-PWR-EI-AC'!$B:$F,'S5720-56C-PWR-EI-AC'!$2:$9</definedName>
    <definedName name="QF_SYS_CURRENCY1">[1]Discount!$F$11</definedName>
    <definedName name="QF_SYS_DESTINATION1">[1]Discount!$F$16</definedName>
    <definedName name="QF_SYS_EXCHANGE1">[1]Discount!$F$13</definedName>
    <definedName name="QF_SYS_LISTPRICECURRENCY">[1]Discount!$F$12</definedName>
    <definedName name="QF_SYS_TRADETERMDESC1">[1]Discount!$F$14</definedName>
    <definedName name="QuoteType">[1]Discount!$F$15</definedName>
    <definedName name="SheetByID" localSheetId="2">"13280920,null"</definedName>
    <definedName name="SheetByID" localSheetId="1">"13298153,null"</definedName>
    <definedName name="SheetByID" localSheetId="0">"13298301,null"</definedName>
    <definedName name="SheetByName" localSheetId="2">"productid,subNetName"</definedName>
    <definedName name="SheetByName" localSheetId="1">"productid,subNetName"</definedName>
    <definedName name="SheetByName" localSheetId="0">"productid,subNetName"</definedName>
    <definedName name="SheetName" localSheetId="2">"S12704 V200R010"</definedName>
    <definedName name="SheetName" localSheetId="1">"S5700 Spares"</definedName>
    <definedName name="SheetName" localSheetId="0">"S5720-56C-PWR-EI-AC"</definedName>
    <definedName name="SheetType" localSheetId="2">"0"</definedName>
    <definedName name="SheetType" localSheetId="1">"0"</definedName>
    <definedName name="SheetType" localSheetId="0">"0"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6" i="3"/>
  <c r="I17" i="3"/>
  <c r="I14" i="3"/>
  <c r="J28" i="1"/>
  <c r="J31" i="1"/>
  <c r="J30" i="1"/>
  <c r="J29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I18" i="2" l="1"/>
  <c r="J17" i="2" s="1"/>
  <c r="I16" i="2"/>
  <c r="J15" i="2" s="1"/>
  <c r="I14" i="2"/>
  <c r="J13" i="2" s="1"/>
  <c r="J12" i="2" s="1"/>
  <c r="K30" i="1"/>
  <c r="K29" i="1" s="1"/>
  <c r="K27" i="1"/>
  <c r="K25" i="1"/>
  <c r="K23" i="1"/>
  <c r="K21" i="1"/>
  <c r="K19" i="1"/>
  <c r="K17" i="1"/>
  <c r="K15" i="1"/>
  <c r="K13" i="1"/>
  <c r="K12" i="1" l="1"/>
  <c r="K11" i="1" s="1"/>
  <c r="J11" i="2"/>
</calcChain>
</file>

<file path=xl/sharedStrings.xml><?xml version="1.0" encoding="utf-8"?>
<sst xmlns="http://schemas.openxmlformats.org/spreadsheetml/2006/main" count="196" uniqueCount="144">
  <si>
    <t>COL_SORTNO.0</t>
  </si>
  <si>
    <t>COL_SALECODE.0</t>
  </si>
  <si>
    <t>COL_MODEL.0</t>
  </si>
  <si>
    <t>COL_DESCRIPTION.0</t>
  </si>
  <si>
    <t>COL_LIST_PRICE.0</t>
  </si>
  <si>
    <t>COL_DISCOUNTDESCVALUE.0</t>
  </si>
  <si>
    <t>COL_DISCOUNTOFFDESCVALUE.0</t>
  </si>
  <si>
    <t>COL_UNIT_PRICE1.0</t>
  </si>
  <si>
    <t>locationid.-762732960,productcfgid.12371369,cfgmodeltypeid.5,productid.13280920,COL_ADD.0</t>
  </si>
  <si>
    <t>No.</t>
  </si>
  <si>
    <t>Part Number</t>
  </si>
  <si>
    <t>Model</t>
  </si>
  <si>
    <t>Description</t>
  </si>
  <si>
    <t>List Price
(USD)</t>
  </si>
  <si>
    <t>Discount(On)</t>
  </si>
  <si>
    <t>Discount(Off)</t>
  </si>
  <si>
    <t>Unit Price
(USD)</t>
  </si>
  <si>
    <t>productmodelshowid.null,productid.13280920,</t>
  </si>
  <si>
    <t>S12704 V200R010</t>
  </si>
  <si>
    <t>productmodelshowid.null,productid.13280920,productid.13280920,subnetid.null,</t>
  </si>
  <si>
    <t>1</t>
  </si>
  <si>
    <t>S12700 Agile Switch</t>
  </si>
  <si>
    <t>productmodelshowid.null,productid.13280920,productid.13280920,subnetid.null,sbomid2.32316191,fathersbomid.0,null</t>
  </si>
  <si>
    <t>1.1</t>
  </si>
  <si>
    <t>Hardware</t>
  </si>
  <si>
    <t>productmodelshowid.null,productid.13280920,productid.13280920,subnetid.null,sbomid3.32316197,fathersbomid.32316191,null</t>
  </si>
  <si>
    <t>1.1.1</t>
  </si>
  <si>
    <t>Basic Configuration</t>
  </si>
  <si>
    <t>productmodelshowid.null,productid.13280920,productid.13280920,subnetid.null,sbomid4.39196666,fathersbomid.32316197,uniqueId.25295.84,productid.13280920,producttypeid.0,partnumber.02114480,erpid.39860968,discountcategoryid.13,isServicePart.0,desc.-1023429979,isquoteleaf.1,isquoteitem.1</t>
  </si>
  <si>
    <t>02114480</t>
  </si>
  <si>
    <t>ET1BS12704S0</t>
  </si>
  <si>
    <t>S12704 Assembly Chassis</t>
  </si>
  <si>
    <t>productmodelshowid.null,productid.13280920,productid.13280920,subnetid.null,sbomid3.32316199,fathersbomid.32316191,null</t>
  </si>
  <si>
    <t>1.1.2</t>
  </si>
  <si>
    <t>Main Control Unit</t>
  </si>
  <si>
    <t>productmodelshowid.null,productid.13280920,productid.13280920,subnetid.null,sbomid4.32316266,fathersbomid.32316199,uniqueId.23964.48,productid.13280920,producttypeid.0,partnumber.03030RPE,erpid.35560706,discountcategoryid.13,isServicePart.0,desc.-934437543,isquoteleaf.1,isquoteitem.1</t>
  </si>
  <si>
    <t>03030RPE</t>
  </si>
  <si>
    <t>ET1D2MPUA000</t>
  </si>
  <si>
    <t>S12700,Main Processing Unit A(Optional clock)</t>
  </si>
  <si>
    <t>productmodelshowid.null,productid.13280920,productid.13280920,subnetid.null,sbomid3.32316200,fathersbomid.32316191,null</t>
  </si>
  <si>
    <t>1.1.3</t>
  </si>
  <si>
    <t>Switch Control Unit</t>
  </si>
  <si>
    <t>productmodelshowid.null,productid.13280920,productid.13280920,subnetid.null,sbomid4.32316267,fathersbomid.32316200,uniqueId.21727.7952,productid.13280920,producttypeid.0,partnumber.03030TDC,erpid.35560714,discountcategoryid.13,isServicePart.0,desc.-333204911,isquoteleaf.1,isquoteitem.1</t>
  </si>
  <si>
    <t>03030TDC</t>
  </si>
  <si>
    <t>ET1D2SFUC000</t>
  </si>
  <si>
    <t>S12704/S12708,Switch Fabric Unit C</t>
  </si>
  <si>
    <t>productmodelshowid.null,productid.13280920,productid.13280920,subnetid.null,sbomid3.32316201,fathersbomid.32316191,null</t>
  </si>
  <si>
    <t>1.1.4</t>
  </si>
  <si>
    <t>Main Control Unit Service Card</t>
  </si>
  <si>
    <t>productmodelshowid.null,productid.13280920,productid.13280920,subnetid.null,sbomid4.32316270,fathersbomid.32316201,uniqueId.6656.8,productid.13280920,producttypeid.0,partnumber.03021UWH,erpid.34448755,discountcategoryid.13,isServicePart.0,desc.-1781806163,isquoteleaf.1,isquoteitem.1</t>
  </si>
  <si>
    <t>03021UWH</t>
  </si>
  <si>
    <t>EH1D2VS08000</t>
  </si>
  <si>
    <t>8-Port 10G Cluster Switching System Service Unit (SFP+)</t>
  </si>
  <si>
    <t>productmodelshowid.null,productid.13280920,productid.13280920,subnetid.null,sbomid3.32316204,fathersbomid.32316191,null</t>
  </si>
  <si>
    <t>1.1.5</t>
  </si>
  <si>
    <t>10GBASE-X Interface Card</t>
  </si>
  <si>
    <t>productmodelshowid.null,productid.13280920,productid.13280920,subnetid.null,sbomid4.39196692,fathersbomid.32316204,uniqueId.54585.76,productid.13280920,producttypeid.0,partnumber.03031HGN,erpid.39717074,discountcategoryid.13,isServicePart.0,desc.-183168643,isquoteleaf.1,isquoteitem.1</t>
  </si>
  <si>
    <t>03031HGN</t>
  </si>
  <si>
    <t>ET1D2X16SSC2</t>
  </si>
  <si>
    <t>16-Port 10GBASE-X Interface Card(SC,SFP+)</t>
  </si>
  <si>
    <t>productmodelshowid.null,productid.13280920,productid.13280920,subnetid.null,sbomid2.32316193,fathersbomid.0,null</t>
  </si>
  <si>
    <t>1.2</t>
  </si>
  <si>
    <t>Power</t>
  </si>
  <si>
    <t>productmodelshowid.null,productid.13280920,productid.13280920,subnetid.null,sbomid3.32995543,fathersbomid.32316193,uniqueId.4992.6,productid.13280920,producttypeid.0,partnumber.02131120,erpid.35134654,discountcategoryid.14,isServicePart.0,desc.-445657252,isquoteleaf.1,isquoteitem.1</t>
  </si>
  <si>
    <t>02131120</t>
  </si>
  <si>
    <t>PAC-2200WF</t>
  </si>
  <si>
    <t>2200W AC Power Module</t>
  </si>
  <si>
    <t>productmodelshowid.null,productid.13280920,productid.13280920,subnetid.null,sbomid2.32316194,fathersbomid.0,null</t>
  </si>
  <si>
    <t>1.3</t>
  </si>
  <si>
    <t>Software</t>
  </si>
  <si>
    <t>productmodelshowid.null,productid.13280920,productid.13280920,subnetid.null,sbomid3.42956429,fathersbomid.32316194,uniqueId.11304.0,productid.13280920,producttypeid.0,partnumber.88033PLN,erpid.1000202988,discountcategoryid.57,isServicePart.0,desc.-1109964018,isquoteleaf.1,isquoteitem.1</t>
  </si>
  <si>
    <t>88033PLN</t>
  </si>
  <si>
    <t>ET1SM2A12700</t>
  </si>
  <si>
    <t>S12700 Basic SW,V200R010</t>
  </si>
  <si>
    <t>productmodelshowid.null,productid.13280920,productid.13280920,subnetid.null,sbomid2.32316196,fathersbomid.0,null</t>
  </si>
  <si>
    <t>1.4</t>
  </si>
  <si>
    <t>Installation Material</t>
  </si>
  <si>
    <t>productmodelshowid.null,productid.13280920,productid.13280920,subnetid.null,sbomid3.46515496,fathersbomid.32316196,uniqueId.170.4078,productid.13280920,producttypeid.0,partnumber.21240423,erpid.32577064,discountcategoryid.13,isServicePart.0,desc.-1156304683,isquoteleaf.1,isquoteitem.1</t>
  </si>
  <si>
    <t>21240423</t>
  </si>
  <si>
    <t>E0AFFCC002</t>
  </si>
  <si>
    <t>S9706 transmission plate air filter</t>
  </si>
  <si>
    <t>productmodelshowid.null,productid.13280920,productid.13280920,subnetid.null,sbomid3.32316258,fathersbomid.32316196,null</t>
  </si>
  <si>
    <t>1.4.1</t>
  </si>
  <si>
    <t>Cable &amp; Converter</t>
  </si>
  <si>
    <t>productmodelshowid.null,productid.13280920,productid.13280920,subnetid.null,sbomid4.32316582,fathersbomid.32316258,null</t>
  </si>
  <si>
    <t>High Speed Cable</t>
  </si>
  <si>
    <t>productmodelshowid.null,productid.13280920,productid.13280920,subnetid.null,sbomid5.32316878,fathersbomid.32316582,uniqueId.167.048,productid.13280920,producttypeid.0,partnumber.02310MUP,erpid.33100340,discountcategoryid.382,isServicePart.0,desc.-1604688963,isquoteleaf.1,isquoteitem.1</t>
  </si>
  <si>
    <t>02310MUP</t>
  </si>
  <si>
    <t>SFP-10G-CU3M</t>
  </si>
  <si>
    <t>SFP+,10G,High Speed Direct-attach Cables,3m,SFP+20M,CC2P0.254B(S),SFP+20M,Used indoor</t>
  </si>
  <si>
    <t>locationid.-762732960,productcfgid.12371370,cfgmodeltypeid.1,productid.13298301,COL_ADD.0</t>
  </si>
  <si>
    <t>productmodelshowid.null,productid.13298301,</t>
  </si>
  <si>
    <t>S5720-56C-PWR-EI-AC</t>
  </si>
  <si>
    <t>productmodelshowid.null,productid.13298301,productid.13298301,subnetid.null,</t>
  </si>
  <si>
    <t>2</t>
  </si>
  <si>
    <t>S5700 Series Ethernet Switches</t>
  </si>
  <si>
    <t>productmodelshowid.null,productid.13298301,productid.13298301,subnetid.null,sbomid2.30309346,fathersbomid.0,null</t>
  </si>
  <si>
    <t>2.1</t>
  </si>
  <si>
    <t>Mainframe</t>
  </si>
  <si>
    <t>productmodelshowid.null,productid.13298301,productid.13298301,subnetid.null,sbomid3.30309361,fathersbomid.30309346,null</t>
  </si>
  <si>
    <t>2.1.1</t>
  </si>
  <si>
    <t>S57 EI Series Mainframe</t>
  </si>
  <si>
    <t>productmodelshowid.null,productid.13298301,productid.13298301,subnetid.null,sbomid4.36431769,fathersbomid.30309361,uniqueId.25721.875200000002,productid.13298301,producttypeid.0,partnumber.02359576,erpid.37276062,discountcategoryid.13,isServicePart.0,desc.-2125093276,isquoteleaf.1,isquoteitem.1</t>
  </si>
  <si>
    <t>02359576</t>
  </si>
  <si>
    <t>S5720-56C-PWR-EI bundle (48*10/100/1000BASE-T ports, 4*10GE SFP+ ports, 1*expansion slot, PoE+, 1*500W AC power supply)</t>
  </si>
  <si>
    <t>productmodelshowid.null,productid.13298301,productid.13298301,subnetid.null,sbomid2.30309347,fathersbomid.0,null</t>
  </si>
  <si>
    <t>2.2</t>
  </si>
  <si>
    <t>Interface Card</t>
  </si>
  <si>
    <t>productmodelshowid.null,productid.13298301,productid.13298301,subnetid.null,sbomid3.36431628,fathersbomid.30309347,uniqueId.3328.4,productid.13298301,producttypeid.0,partnumber.02310YXY,erpid.37049865,discountcategoryid.13,isServicePart.0,desc.-2030900864,isquoteleaf.1,isquoteitem.1</t>
  </si>
  <si>
    <t>02310YXY</t>
  </si>
  <si>
    <t>ES5D21VST000</t>
  </si>
  <si>
    <t>Dedicated stack card with two QSFP+ interfaces (including one PCS of 1m QSFP+ cable, used in S5720EI, S5730SI, S5330SI, and S5730S-EI series)</t>
  </si>
  <si>
    <t>productmodelshowid.null,productid.13298301,productid.13298301,subnetid.null,sbomid2.30309348,fathersbomid.0,null</t>
  </si>
  <si>
    <t>2.3</t>
  </si>
  <si>
    <t>productmodelshowid.null,productid.13298301,productid.13298301,subnetid.null,sbomid3.36644791,fathersbomid.30309348,uniqueId.1497.78,productid.13298301,producttypeid.0,partnumber.02311BXV,erpid.37369061,discountcategoryid.14,isServicePart.0,desc.-1015961851,isquoteleaf.1,isquoteitem.1</t>
  </si>
  <si>
    <t>02311BXV</t>
  </si>
  <si>
    <t>PAC-500WA-BE</t>
  </si>
  <si>
    <t>500W AC PoE Power Module(Black, Power panel side exhaust)</t>
  </si>
  <si>
    <t>productmodelshowid.null,productid.13298153,</t>
  </si>
  <si>
    <t>productmodelshowid.null,productid.13298153,productid.13298153,subnetid.null,</t>
  </si>
  <si>
    <t>3</t>
  </si>
  <si>
    <t>productmodelshowid.null,productid.13298153,productid.13298153,subnetid.null,sbomid2.30309351,fathersbomid.0,null</t>
  </si>
  <si>
    <t>3.1</t>
  </si>
  <si>
    <t>Optical Transceiver</t>
  </si>
  <si>
    <t>productmodelshowid.null,productid.13298153,productid.13298153,subnetid.null,sbomid3.30309401,fathersbomid.30309351,null</t>
  </si>
  <si>
    <t>3.1.1</t>
  </si>
  <si>
    <t>10G-SFP+ Optical Transceiver</t>
  </si>
  <si>
    <t>productmodelshowid.null,productid.13298153,productid.13298153,subnetid.null,sbomid4.30309556,fathersbomid.30309401,uniqueId.1485.848,productid.13298153,producttypeid.1,partnumber.02318169,erpid.28230021,discountcategoryid.382,isServicePart.0,desc.-1671273982,isquoteleaf.1,isquoteitem.1</t>
  </si>
  <si>
    <t>02318169</t>
  </si>
  <si>
    <t>OMXD30000</t>
  </si>
  <si>
    <t>Optical Transceiver,SFP+,10G,Multi-mode Module(850nm,0.3km,LC)</t>
  </si>
  <si>
    <t>productmodelshowid.null,productid.13298153,productid.13298153,subnetid.null,sbomid4.30309558,fathersbomid.30309401,uniqueId.4000.36,productid.13298153,producttypeid.1,partnumber.02318170,erpid.28230020,discountcategoryid.382,isServicePart.0,desc.-2012812129,isquoteleaf.1,isquoteitem.1</t>
  </si>
  <si>
    <t>02318170</t>
  </si>
  <si>
    <t>OSX010000</t>
  </si>
  <si>
    <t>Optical Transceiver,SFP+,10G,Single-mode Module(1310nm,10km,LC)</t>
  </si>
  <si>
    <t>productmodelshowid.null,productid.13298153,productid.13298153,subnetid.null,sbomid4.31075481,fathersbomid.30309401,uniqueId.18748.940000000002,productid.13298153,producttypeid.1,partnumber.02310SNN,erpid.35095961,discountcategoryid.382,isServicePart.0,desc.-939165480,isquoteleaf.1,isquoteitem.1</t>
  </si>
  <si>
    <t>02310SNN</t>
  </si>
  <si>
    <t>SFP-10G-ZR</t>
  </si>
  <si>
    <t>10GBase-ZR Optical Transceiver,SFP+,10G,Single-mode Module(1550nm,80km,LC)</t>
  </si>
  <si>
    <t>productmodelshowid.null,productid.13298153,productid.13298153,subnetid.null,sbomid4.39194352,fathersbomid.30309401,uniqueId.1345.176,productid.13298153,producttypeid.1,partnumber.02311BJJ,erpid.37640576,discountcategoryid.382,isServicePart.0,desc.-1365829507,isquoteleaf.1,isquoteitem.1</t>
  </si>
  <si>
    <t>02311BJJ</t>
  </si>
  <si>
    <t>SFP-10G-iLR</t>
  </si>
  <si>
    <t>Optical Transceiver,SFP+,9.8G,Single-mode Module(1310nm,1.4km,LC)</t>
  </si>
  <si>
    <t>One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</si>
</sst>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######%"/>
    <numFmt numFmtId="165" formatCode="0_ ;[Red]\-0\ "/>
  </numFmts>
  <fonts count="4" x14ac:knownFonts="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0" fontId="2" fillId="0" borderId="4" xfId="0" applyNumberFormat="1" applyFont="1" applyBorder="1" applyAlignment="1" applyProtection="1">
      <alignment vertical="center" shrinkToFit="1"/>
      <protection locked="0"/>
    </xf>
    <xf numFmtId="164" fontId="2" fillId="0" borderId="4" xfId="0" applyNumberFormat="1" applyFont="1" applyBorder="1" applyAlignment="1" applyProtection="1">
      <alignment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0" fontId="2" fillId="2" borderId="4" xfId="0" applyNumberFormat="1" applyFont="1" applyFill="1" applyBorder="1" applyAlignment="1" applyProtection="1">
      <alignment vertical="center" shrinkToFit="1"/>
      <protection locked="0"/>
    </xf>
    <xf numFmtId="164" fontId="2" fillId="2" borderId="4" xfId="0" applyNumberFormat="1" applyFont="1" applyFill="1" applyBorder="1" applyAlignment="1" applyProtection="1">
      <alignment vertical="center" shrinkToFit="1"/>
      <protection locked="0"/>
    </xf>
    <xf numFmtId="40" fontId="2" fillId="2" borderId="5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40" fontId="2" fillId="4" borderId="4" xfId="0" applyNumberFormat="1" applyFont="1" applyFill="1" applyBorder="1" applyAlignment="1" applyProtection="1">
      <alignment vertical="center" shrinkToFit="1"/>
      <protection locked="0"/>
    </xf>
    <xf numFmtId="164" fontId="2" fillId="4" borderId="4" xfId="0" applyNumberFormat="1" applyFont="1" applyFill="1" applyBorder="1" applyAlignment="1" applyProtection="1">
      <alignment vertical="center" shrinkToFit="1"/>
      <protection locked="0"/>
    </xf>
    <xf numFmtId="40" fontId="2" fillId="4" borderId="5" xfId="0" applyNumberFormat="1" applyFont="1" applyFill="1" applyBorder="1" applyAlignment="1" applyProtection="1">
      <alignment horizontal="right" vertical="center" shrinkToFit="1"/>
      <protection locked="0"/>
    </xf>
    <xf numFmtId="40" fontId="2" fillId="0" borderId="5" xfId="0" applyNumberFormat="1" applyFont="1" applyBorder="1" applyAlignment="1" applyProtection="1">
      <alignment horizontal="right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40" fontId="3" fillId="0" borderId="4" xfId="0" applyNumberFormat="1" applyFont="1" applyBorder="1" applyAlignment="1" applyProtection="1">
      <alignment vertical="center" shrinkToFit="1"/>
      <protection locked="0"/>
    </xf>
    <xf numFmtId="164" fontId="3" fillId="0" borderId="4" xfId="0" applyNumberFormat="1" applyFont="1" applyBorder="1" applyAlignment="1" applyProtection="1">
      <alignment vertical="center" shrinkToFit="1"/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40" fontId="3" fillId="0" borderId="7" xfId="0" applyNumberFormat="1" applyFont="1" applyBorder="1" applyAlignment="1" applyProtection="1">
      <alignment vertical="center" shrinkToFit="1"/>
      <protection locked="0"/>
    </xf>
    <xf numFmtId="164" fontId="3" fillId="0" borderId="7" xfId="0" applyNumberFormat="1" applyFont="1" applyBorder="1" applyAlignment="1" applyProtection="1">
      <alignment vertical="center" shrinkToFit="1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0" fontId="2" fillId="0" borderId="5" xfId="0" applyNumberFormat="1" applyFont="1" applyBorder="1" applyAlignment="1" applyProtection="1">
      <alignment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0" applyNumberFormat="1" applyFont="1" applyFill="1" applyBorder="1" applyAlignment="1" applyProtection="1">
      <alignment horizontal="left" vertical="center"/>
      <protection locked="0"/>
    </xf>
    <xf numFmtId="40" fontId="2" fillId="2" borderId="5" xfId="0" applyNumberFormat="1" applyFont="1" applyFill="1" applyBorder="1" applyAlignment="1" applyProtection="1">
      <alignment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40" fontId="2" fillId="4" borderId="5" xfId="0" applyNumberFormat="1" applyFont="1" applyFill="1" applyBorder="1" applyAlignment="1" applyProtection="1">
      <alignment vertical="center" shrinkToFit="1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0" fontId="3" fillId="0" borderId="5" xfId="0" applyNumberFormat="1" applyFont="1" applyBorder="1" applyAlignment="1" applyProtection="1">
      <alignment vertical="center" shrinkToFit="1"/>
      <protection locked="0"/>
    </xf>
    <xf numFmtId="40" fontId="3" fillId="0" borderId="8" xfId="0" applyNumberFormat="1" applyFont="1" applyBorder="1" applyAlignment="1" applyProtection="1">
      <alignment vertical="center" shrinkToFit="1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9" fontId="2" fillId="4" borderId="4" xfId="0" applyNumberFormat="1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vin%20Lu_Huawei/Huawei_Kevin%20Lu/America%20Sales%20Operations/Sales%20Reports/2020%20Sales%20Report/Zhijun%20Wang/_Assets/&#20179;&#24211;&#24211;&#23384;/CFB%202017%20switch%20project%20(For-Distributio_Equipment_Sample_WithDiscount_Internal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claimer"/>
      <sheetName val="Basic Information"/>
      <sheetName val="Discount"/>
      <sheetName val="Summary"/>
      <sheetName val="S12704 V200R010"/>
      <sheetName val="S5720-56C-PWR-EI-AC"/>
      <sheetName val="S5700 Spares"/>
    </sheetNames>
    <sheetDataSet>
      <sheetData sheetId="0" refreshError="1"/>
      <sheetData sheetId="1" refreshError="1"/>
      <sheetData sheetId="2" refreshError="1"/>
      <sheetData sheetId="3">
        <row r="11">
          <cell r="F11" t="str">
            <v>USD</v>
          </cell>
        </row>
        <row r="12">
          <cell r="F12" t="str">
            <v>USD</v>
          </cell>
        </row>
        <row r="13">
          <cell r="F13">
            <v>1</v>
          </cell>
        </row>
        <row r="14">
          <cell r="F14" t="str">
            <v>DAP</v>
          </cell>
        </row>
        <row r="15">
          <cell r="F15" t="str">
            <v>Explicit</v>
          </cell>
        </row>
        <row r="16">
          <cell r="F16" t="str">
            <v>Hongkong_China</v>
          </cell>
        </row>
      </sheetData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65FC-7CE0-484F-A65A-2FF5D80EF663}">
  <sheetPr>
    <outlinePr summaryBelow="0"/>
  </sheetPr>
  <dimension ref="A1:J18"/>
  <sheetViews>
    <sheetView tabSelected="1" topLeftCell="B2" workbookViewId="0">
      <selection activeCell="M16" sqref="M16"/>
    </sheetView>
  </sheetViews>
  <sheetFormatPr defaultRowHeight="12.75" outlineLevelRow="3" x14ac:dyDescent="0.2"/>
  <cols>
    <col min="1" max="1" width="1.85546875" style="1" hidden="1" customWidth="1"/>
    <col min="2" max="2" width="1.85546875" style="1" customWidth="1"/>
    <col min="3" max="3" width="7.7109375" style="1" customWidth="1"/>
    <col min="4" max="4" width="13.5703125" style="1" customWidth="1"/>
    <col min="5" max="5" width="19.42578125" style="1" customWidth="1"/>
    <col min="6" max="6" width="34.5703125" style="1" customWidth="1"/>
    <col min="7" max="7" width="14.5703125" style="1" customWidth="1"/>
    <col min="8" max="8" width="10" style="1" customWidth="1"/>
    <col min="9" max="9" width="14.5703125" style="1" customWidth="1"/>
    <col min="10" max="10" width="32.42578125" style="1" customWidth="1"/>
    <col min="11" max="16384" width="9.140625" style="1"/>
  </cols>
  <sheetData>
    <row r="1" spans="1:10" ht="12.75" hidden="1" customHeight="1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6</v>
      </c>
      <c r="I1" t="s">
        <v>7</v>
      </c>
      <c r="J1" t="s">
        <v>90</v>
      </c>
    </row>
    <row r="2" spans="1:10" ht="12.75" customHeight="1" x14ac:dyDescent="0.2"/>
    <row r="3" spans="1:10" ht="12.75" customHeight="1" x14ac:dyDescent="0.2"/>
    <row r="4" spans="1:10" ht="12.75" customHeight="1" x14ac:dyDescent="0.2"/>
    <row r="5" spans="1:10" ht="12.75" customHeight="1" x14ac:dyDescent="0.2"/>
    <row r="6" spans="1:10" ht="12.75" customHeight="1" x14ac:dyDescent="0.2"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/>
    <row r="8" spans="1:10" ht="12.75" customHeight="1" thickBot="1" x14ac:dyDescent="0.25"/>
    <row r="9" spans="1:10" ht="24" customHeight="1" thickBot="1" x14ac:dyDescent="0.25"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15</v>
      </c>
      <c r="I9" s="3" t="s">
        <v>16</v>
      </c>
      <c r="J9" s="3" t="s">
        <v>143</v>
      </c>
    </row>
    <row r="10" spans="1:10" ht="12.75" customHeight="1" x14ac:dyDescent="0.2">
      <c r="A10" t="s">
        <v>91</v>
      </c>
      <c r="C10" s="5"/>
      <c r="D10" s="45"/>
      <c r="E10" s="45"/>
      <c r="F10" s="46"/>
      <c r="G10" s="6"/>
      <c r="H10" s="7"/>
      <c r="I10" s="6"/>
      <c r="J10" s="8" t="s">
        <v>92</v>
      </c>
    </row>
    <row r="11" spans="1:10" x14ac:dyDescent="0.2">
      <c r="A11" t="s">
        <v>93</v>
      </c>
      <c r="C11" s="9" t="s">
        <v>94</v>
      </c>
      <c r="D11" s="47" t="s">
        <v>95</v>
      </c>
      <c r="E11" s="47" t="s">
        <v>95</v>
      </c>
      <c r="F11" s="48"/>
      <c r="G11" s="10"/>
      <c r="H11" s="11"/>
      <c r="I11" s="10"/>
      <c r="J11" s="12">
        <f>J12+J15+J17</f>
        <v>1167.4416000000001</v>
      </c>
    </row>
    <row r="12" spans="1:10" outlineLevel="1" x14ac:dyDescent="0.2">
      <c r="A12" t="s">
        <v>96</v>
      </c>
      <c r="C12" s="13" t="s">
        <v>97</v>
      </c>
      <c r="D12" s="49" t="s">
        <v>98</v>
      </c>
      <c r="E12" s="49" t="s">
        <v>98</v>
      </c>
      <c r="F12" s="50"/>
      <c r="G12" s="14"/>
      <c r="H12" s="15"/>
      <c r="I12" s="14"/>
      <c r="J12" s="16">
        <f>J13</f>
        <v>983.00160000000005</v>
      </c>
    </row>
    <row r="13" spans="1:10" outlineLevel="2" x14ac:dyDescent="0.2">
      <c r="A13" t="s">
        <v>99</v>
      </c>
      <c r="C13" s="5" t="s">
        <v>100</v>
      </c>
      <c r="D13" s="45" t="s">
        <v>101</v>
      </c>
      <c r="E13" s="45" t="s">
        <v>101</v>
      </c>
      <c r="F13" s="46"/>
      <c r="G13" s="6"/>
      <c r="H13" s="7"/>
      <c r="I13" s="6"/>
      <c r="J13" s="17">
        <f>I14*J14</f>
        <v>983.00160000000005</v>
      </c>
    </row>
    <row r="14" spans="1:10" ht="48" outlineLevel="3" x14ac:dyDescent="0.2">
      <c r="A14" t="s">
        <v>102</v>
      </c>
      <c r="C14" s="18"/>
      <c r="D14" s="19" t="s">
        <v>103</v>
      </c>
      <c r="E14" s="20" t="s">
        <v>92</v>
      </c>
      <c r="F14" s="20" t="s">
        <v>104</v>
      </c>
      <c r="G14" s="21">
        <v>8191.68</v>
      </c>
      <c r="H14" s="22">
        <v>0.88</v>
      </c>
      <c r="I14" s="21">
        <f>G14*(1-H14)</f>
        <v>983.00160000000005</v>
      </c>
      <c r="J14" s="23">
        <v>1</v>
      </c>
    </row>
    <row r="15" spans="1:10" outlineLevel="1" x14ac:dyDescent="0.2">
      <c r="A15" t="s">
        <v>105</v>
      </c>
      <c r="C15" s="13" t="s">
        <v>106</v>
      </c>
      <c r="D15" s="49" t="s">
        <v>107</v>
      </c>
      <c r="E15" s="49" t="s">
        <v>107</v>
      </c>
      <c r="F15" s="50"/>
      <c r="G15" s="14"/>
      <c r="H15" s="15"/>
      <c r="I15" s="14"/>
      <c r="J15" s="16">
        <f>I16*J16</f>
        <v>127.19999999999999</v>
      </c>
    </row>
    <row r="16" spans="1:10" ht="48" outlineLevel="2" x14ac:dyDescent="0.2">
      <c r="A16" t="s">
        <v>108</v>
      </c>
      <c r="C16" s="18"/>
      <c r="D16" s="19" t="s">
        <v>109</v>
      </c>
      <c r="E16" s="20" t="s">
        <v>110</v>
      </c>
      <c r="F16" s="20" t="s">
        <v>111</v>
      </c>
      <c r="G16" s="21">
        <v>1060</v>
      </c>
      <c r="H16" s="22">
        <v>0.88</v>
      </c>
      <c r="I16" s="21">
        <f>G16*(1-H16)</f>
        <v>127.19999999999999</v>
      </c>
      <c r="J16" s="23">
        <v>1</v>
      </c>
    </row>
    <row r="17" spans="1:10" outlineLevel="1" x14ac:dyDescent="0.2">
      <c r="A17" t="s">
        <v>112</v>
      </c>
      <c r="C17" s="13" t="s">
        <v>113</v>
      </c>
      <c r="D17" s="49" t="s">
        <v>62</v>
      </c>
      <c r="E17" s="49" t="s">
        <v>62</v>
      </c>
      <c r="F17" s="50"/>
      <c r="G17" s="14"/>
      <c r="H17" s="15"/>
      <c r="I17" s="14"/>
      <c r="J17" s="16">
        <f>I18*J18</f>
        <v>57.239999999999995</v>
      </c>
    </row>
    <row r="18" spans="1:10" ht="24.75" outlineLevel="2" thickBot="1" x14ac:dyDescent="0.25">
      <c r="A18" t="s">
        <v>114</v>
      </c>
      <c r="C18" s="24"/>
      <c r="D18" s="25" t="s">
        <v>115</v>
      </c>
      <c r="E18" s="26" t="s">
        <v>116</v>
      </c>
      <c r="F18" s="26" t="s">
        <v>117</v>
      </c>
      <c r="G18" s="27">
        <v>477</v>
      </c>
      <c r="H18" s="28">
        <v>0.88</v>
      </c>
      <c r="I18" s="27">
        <f>G18*(1-H18)</f>
        <v>57.239999999999995</v>
      </c>
      <c r="J18" s="29">
        <v>1</v>
      </c>
    </row>
  </sheetData>
  <mergeCells count="6">
    <mergeCell ref="D17:F17"/>
    <mergeCell ref="D10:F10"/>
    <mergeCell ref="D11:F11"/>
    <mergeCell ref="D12:F12"/>
    <mergeCell ref="D13:F13"/>
    <mergeCell ref="D15:F15"/>
  </mergeCells>
  <pageMargins left="0.51181102362204722" right="0.51181102362204722" top="0.51181102362204722" bottom="0.47244094488188981" header="7.874015748031496E-2" footer="0.196850393700787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21B7C-BF02-4E39-A6EB-30895ADB27DF}">
  <sheetPr>
    <outlinePr summaryBelow="0"/>
  </sheetPr>
  <dimension ref="A1:I17"/>
  <sheetViews>
    <sheetView topLeftCell="B2" workbookViewId="0">
      <selection activeCell="C9" sqref="C9:I17"/>
    </sheetView>
  </sheetViews>
  <sheetFormatPr defaultRowHeight="12.75" outlineLevelRow="3" x14ac:dyDescent="0.2"/>
  <cols>
    <col min="1" max="1" width="1.85546875" style="1" hidden="1" customWidth="1"/>
    <col min="2" max="2" width="1.85546875" style="1" customWidth="1"/>
    <col min="3" max="3" width="7.7109375" style="1" customWidth="1"/>
    <col min="4" max="4" width="13.5703125" style="1" customWidth="1"/>
    <col min="5" max="5" width="19.42578125" style="1" customWidth="1"/>
    <col min="6" max="6" width="34.5703125" style="1" customWidth="1"/>
    <col min="7" max="7" width="14.5703125" style="1" customWidth="1"/>
    <col min="8" max="8" width="10" style="1" customWidth="1"/>
    <col min="9" max="9" width="14.5703125" style="1" customWidth="1"/>
    <col min="10" max="16384" width="9.140625" style="1"/>
  </cols>
  <sheetData>
    <row r="1" spans="1:9" ht="12.75" hidden="1" customHeight="1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6</v>
      </c>
      <c r="I1" t="s">
        <v>7</v>
      </c>
    </row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>
      <c r="C6" s="2"/>
      <c r="D6" s="2"/>
      <c r="E6" s="2"/>
      <c r="F6" s="2"/>
      <c r="G6" s="2"/>
      <c r="H6" s="2"/>
      <c r="I6" s="2"/>
    </row>
    <row r="7" spans="1:9" ht="12.75" customHeight="1" x14ac:dyDescent="0.2"/>
    <row r="8" spans="1:9" ht="12.75" customHeight="1" thickBot="1" x14ac:dyDescent="0.25"/>
    <row r="9" spans="1:9" ht="24" customHeight="1" thickBot="1" x14ac:dyDescent="0.25"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15</v>
      </c>
      <c r="I9" s="3" t="s">
        <v>16</v>
      </c>
    </row>
    <row r="10" spans="1:9" ht="12.75" customHeight="1" x14ac:dyDescent="0.2">
      <c r="A10" t="s">
        <v>118</v>
      </c>
      <c r="C10" s="5"/>
      <c r="D10" s="30"/>
      <c r="E10" s="31"/>
      <c r="F10" s="32"/>
      <c r="G10" s="6"/>
      <c r="H10" s="7"/>
      <c r="I10" s="33"/>
    </row>
    <row r="11" spans="1:9" x14ac:dyDescent="0.2">
      <c r="A11" t="s">
        <v>119</v>
      </c>
      <c r="C11" s="9" t="s">
        <v>120</v>
      </c>
      <c r="D11" s="34" t="s">
        <v>95</v>
      </c>
      <c r="E11" s="35" t="s">
        <v>95</v>
      </c>
      <c r="F11" s="36"/>
      <c r="G11" s="10"/>
      <c r="H11" s="11"/>
      <c r="I11" s="37"/>
    </row>
    <row r="12" spans="1:9" outlineLevel="1" x14ac:dyDescent="0.2">
      <c r="A12" t="s">
        <v>121</v>
      </c>
      <c r="C12" s="13" t="s">
        <v>122</v>
      </c>
      <c r="D12" s="38" t="s">
        <v>123</v>
      </c>
      <c r="E12" s="38" t="s">
        <v>123</v>
      </c>
      <c r="F12" s="39"/>
      <c r="G12" s="14"/>
      <c r="H12" s="15"/>
      <c r="I12" s="40"/>
    </row>
    <row r="13" spans="1:9" outlineLevel="2" x14ac:dyDescent="0.2">
      <c r="A13" t="s">
        <v>124</v>
      </c>
      <c r="C13" s="5" t="s">
        <v>125</v>
      </c>
      <c r="D13" s="41" t="s">
        <v>126</v>
      </c>
      <c r="E13" s="41" t="s">
        <v>126</v>
      </c>
      <c r="F13" s="42"/>
      <c r="G13" s="6"/>
      <c r="H13" s="7"/>
      <c r="I13" s="33"/>
    </row>
    <row r="14" spans="1:9" ht="24" outlineLevel="3" x14ac:dyDescent="0.2">
      <c r="A14" t="s">
        <v>127</v>
      </c>
      <c r="C14" s="18"/>
      <c r="D14" s="19" t="s">
        <v>128</v>
      </c>
      <c r="E14" s="20" t="s">
        <v>129</v>
      </c>
      <c r="F14" s="20" t="s">
        <v>130</v>
      </c>
      <c r="G14" s="21">
        <v>473.2</v>
      </c>
      <c r="H14" s="22">
        <v>0.88</v>
      </c>
      <c r="I14" s="43">
        <f>G14*(1-H14)</f>
        <v>56.783999999999999</v>
      </c>
    </row>
    <row r="15" spans="1:9" ht="24" outlineLevel="3" x14ac:dyDescent="0.2">
      <c r="A15" t="s">
        <v>131</v>
      </c>
      <c r="C15" s="18"/>
      <c r="D15" s="19" t="s">
        <v>132</v>
      </c>
      <c r="E15" s="20" t="s">
        <v>133</v>
      </c>
      <c r="F15" s="20" t="s">
        <v>134</v>
      </c>
      <c r="G15" s="21">
        <v>1274</v>
      </c>
      <c r="H15" s="22">
        <v>0.88</v>
      </c>
      <c r="I15" s="43">
        <f t="shared" ref="I15:I17" si="0">G15*(1-H15)</f>
        <v>152.88</v>
      </c>
    </row>
    <row r="16" spans="1:9" ht="36" outlineLevel="3" x14ac:dyDescent="0.2">
      <c r="A16" t="s">
        <v>135</v>
      </c>
      <c r="C16" s="18"/>
      <c r="D16" s="19" t="s">
        <v>136</v>
      </c>
      <c r="E16" s="20" t="s">
        <v>137</v>
      </c>
      <c r="F16" s="20" t="s">
        <v>138</v>
      </c>
      <c r="G16" s="21">
        <v>5971</v>
      </c>
      <c r="H16" s="22">
        <v>0.88</v>
      </c>
      <c r="I16" s="43">
        <f t="shared" si="0"/>
        <v>716.52</v>
      </c>
    </row>
    <row r="17" spans="1:9" ht="24.75" outlineLevel="3" thickBot="1" x14ac:dyDescent="0.25">
      <c r="A17" t="s">
        <v>139</v>
      </c>
      <c r="C17" s="24"/>
      <c r="D17" s="25" t="s">
        <v>140</v>
      </c>
      <c r="E17" s="26" t="s">
        <v>141</v>
      </c>
      <c r="F17" s="26" t="s">
        <v>142</v>
      </c>
      <c r="G17" s="27">
        <v>428.4</v>
      </c>
      <c r="H17" s="28">
        <v>0.88</v>
      </c>
      <c r="I17" s="44">
        <f t="shared" si="0"/>
        <v>51.407999999999994</v>
      </c>
    </row>
  </sheetData>
  <pageMargins left="0.51181102362204722" right="0.51181102362204722" top="0.51181102362204722" bottom="0.47244094488188981" header="7.874015748031496E-2" footer="0.196850393700787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E3881-90DC-4DB6-B514-40ABE7A49872}">
  <sheetPr>
    <outlinePr summaryBelow="0"/>
  </sheetPr>
  <dimension ref="A1:K31"/>
  <sheetViews>
    <sheetView showZeros="0" topLeftCell="B10" workbookViewId="0">
      <selection activeCell="N22" sqref="N22"/>
    </sheetView>
  </sheetViews>
  <sheetFormatPr defaultRowHeight="12.75" outlineLevelRow="3" x14ac:dyDescent="0.2"/>
  <cols>
    <col min="1" max="1" width="1.85546875" style="1" hidden="1" customWidth="1"/>
    <col min="2" max="2" width="1.85546875" style="1" customWidth="1"/>
    <col min="3" max="3" width="7.7109375" style="1" customWidth="1"/>
    <col min="4" max="4" width="13.5703125" style="1" customWidth="1"/>
    <col min="5" max="5" width="19.42578125" style="1" customWidth="1"/>
    <col min="6" max="6" width="34.5703125" style="1" customWidth="1"/>
    <col min="7" max="7" width="14.5703125" style="1" customWidth="1"/>
    <col min="8" max="8" width="10" style="1" hidden="1" customWidth="1"/>
    <col min="9" max="9" width="12.28515625" style="1" customWidth="1"/>
    <col min="10" max="11" width="14.5703125" style="1" customWidth="1"/>
    <col min="12" max="16384" width="9.140625" style="1"/>
  </cols>
  <sheetData>
    <row r="1" spans="1:11" ht="12.75" hidden="1" customHeight="1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1:11" ht="12.75" customHeight="1" x14ac:dyDescent="0.2"/>
    <row r="3" spans="1:11" ht="12.75" customHeight="1" x14ac:dyDescent="0.2"/>
    <row r="4" spans="1:11" ht="12.75" customHeight="1" x14ac:dyDescent="0.2"/>
    <row r="5" spans="1:11" ht="12.75" customHeight="1" x14ac:dyDescent="0.2"/>
    <row r="6" spans="1:11" ht="12.75" customHeight="1" x14ac:dyDescent="0.2"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/>
    <row r="8" spans="1:11" ht="12.75" customHeight="1" thickBot="1" x14ac:dyDescent="0.25"/>
    <row r="9" spans="1:11" ht="24" customHeight="1" thickBot="1" x14ac:dyDescent="0.25"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4" t="s">
        <v>14</v>
      </c>
      <c r="I9" s="3" t="s">
        <v>15</v>
      </c>
      <c r="J9" s="3" t="s">
        <v>16</v>
      </c>
      <c r="K9" s="3" t="s">
        <v>143</v>
      </c>
    </row>
    <row r="10" spans="1:11" ht="12.75" customHeight="1" x14ac:dyDescent="0.2">
      <c r="A10" t="s">
        <v>17</v>
      </c>
      <c r="C10" s="5"/>
      <c r="D10" s="45"/>
      <c r="E10" s="45"/>
      <c r="F10" s="46"/>
      <c r="G10" s="6"/>
      <c r="H10" s="7"/>
      <c r="I10" s="7"/>
      <c r="J10" s="6"/>
      <c r="K10" s="8" t="s">
        <v>18</v>
      </c>
    </row>
    <row r="11" spans="1:11" x14ac:dyDescent="0.2">
      <c r="A11" t="s">
        <v>19</v>
      </c>
      <c r="C11" s="9" t="s">
        <v>20</v>
      </c>
      <c r="D11" s="47" t="s">
        <v>21</v>
      </c>
      <c r="E11" s="47" t="s">
        <v>21</v>
      </c>
      <c r="F11" s="48"/>
      <c r="G11" s="10"/>
      <c r="H11" s="11"/>
      <c r="I11" s="11"/>
      <c r="J11" s="10"/>
      <c r="K11" s="12">
        <f>K12+K23+K25+K27+K29</f>
        <v>7390.9475999999995</v>
      </c>
    </row>
    <row r="12" spans="1:11" outlineLevel="1" x14ac:dyDescent="0.2">
      <c r="A12" t="s">
        <v>22</v>
      </c>
      <c r="C12" s="13" t="s">
        <v>23</v>
      </c>
      <c r="D12" s="49" t="s">
        <v>24</v>
      </c>
      <c r="E12" s="49" t="s">
        <v>24</v>
      </c>
      <c r="F12" s="50"/>
      <c r="G12" s="14"/>
      <c r="H12" s="15"/>
      <c r="I12" s="15"/>
      <c r="J12" s="14"/>
      <c r="K12" s="16">
        <f>K13+K15+K17+K19+K21</f>
        <v>6138.1632</v>
      </c>
    </row>
    <row r="13" spans="1:11" outlineLevel="2" x14ac:dyDescent="0.2">
      <c r="A13" t="s">
        <v>25</v>
      </c>
      <c r="C13" s="5" t="s">
        <v>26</v>
      </c>
      <c r="D13" s="45" t="s">
        <v>27</v>
      </c>
      <c r="E13" s="45" t="s">
        <v>27</v>
      </c>
      <c r="F13" s="46"/>
      <c r="G13" s="6"/>
      <c r="H13" s="7"/>
      <c r="I13" s="7"/>
      <c r="J13" s="6"/>
      <c r="K13" s="17">
        <f>J14*K14</f>
        <v>966.71999999999991</v>
      </c>
    </row>
    <row r="14" spans="1:11" outlineLevel="3" x14ac:dyDescent="0.2">
      <c r="A14" t="s">
        <v>28</v>
      </c>
      <c r="C14" s="18"/>
      <c r="D14" s="19" t="s">
        <v>29</v>
      </c>
      <c r="E14" s="20" t="s">
        <v>30</v>
      </c>
      <c r="F14" s="20" t="s">
        <v>31</v>
      </c>
      <c r="G14" s="21">
        <v>8056</v>
      </c>
      <c r="H14" s="22">
        <v>0.1</v>
      </c>
      <c r="I14" s="22">
        <v>0.88</v>
      </c>
      <c r="J14" s="21">
        <f>G14*(1-I14)</f>
        <v>966.71999999999991</v>
      </c>
      <c r="K14" s="23">
        <v>1</v>
      </c>
    </row>
    <row r="15" spans="1:11" outlineLevel="2" x14ac:dyDescent="0.2">
      <c r="A15" t="s">
        <v>32</v>
      </c>
      <c r="C15" s="5" t="s">
        <v>33</v>
      </c>
      <c r="D15" s="45" t="s">
        <v>34</v>
      </c>
      <c r="E15" s="45" t="s">
        <v>34</v>
      </c>
      <c r="F15" s="46"/>
      <c r="G15" s="6"/>
      <c r="H15" s="7"/>
      <c r="I15" s="22">
        <v>0.88</v>
      </c>
      <c r="J15" s="21">
        <f t="shared" ref="J15:J31" si="0">G15*(1-I15)</f>
        <v>0</v>
      </c>
      <c r="K15" s="17">
        <f>J16*K16</f>
        <v>915.83999999999992</v>
      </c>
    </row>
    <row r="16" spans="1:11" ht="24" outlineLevel="3" x14ac:dyDescent="0.2">
      <c r="A16" t="s">
        <v>35</v>
      </c>
      <c r="C16" s="18"/>
      <c r="D16" s="19" t="s">
        <v>36</v>
      </c>
      <c r="E16" s="20" t="s">
        <v>37</v>
      </c>
      <c r="F16" s="20" t="s">
        <v>38</v>
      </c>
      <c r="G16" s="21">
        <v>7632</v>
      </c>
      <c r="H16" s="22">
        <v>0.1</v>
      </c>
      <c r="I16" s="22">
        <v>0.88</v>
      </c>
      <c r="J16" s="21">
        <f t="shared" si="0"/>
        <v>915.83999999999992</v>
      </c>
      <c r="K16" s="23">
        <v>1</v>
      </c>
    </row>
    <row r="17" spans="1:11" outlineLevel="2" x14ac:dyDescent="0.2">
      <c r="A17" t="s">
        <v>39</v>
      </c>
      <c r="C17" s="5" t="s">
        <v>40</v>
      </c>
      <c r="D17" s="45" t="s">
        <v>41</v>
      </c>
      <c r="E17" s="45" t="s">
        <v>41</v>
      </c>
      <c r="F17" s="46"/>
      <c r="G17" s="6"/>
      <c r="H17" s="7"/>
      <c r="I17" s="22">
        <v>0.88</v>
      </c>
      <c r="J17" s="21">
        <f t="shared" si="0"/>
        <v>0</v>
      </c>
      <c r="K17" s="17">
        <f>J18*K18</f>
        <v>1660.7231999999999</v>
      </c>
    </row>
    <row r="18" spans="1:11" outlineLevel="3" x14ac:dyDescent="0.2">
      <c r="A18" t="s">
        <v>42</v>
      </c>
      <c r="C18" s="18"/>
      <c r="D18" s="19" t="s">
        <v>43</v>
      </c>
      <c r="E18" s="20" t="s">
        <v>44</v>
      </c>
      <c r="F18" s="20" t="s">
        <v>45</v>
      </c>
      <c r="G18" s="21">
        <v>6919.68</v>
      </c>
      <c r="H18" s="22">
        <v>0.1</v>
      </c>
      <c r="I18" s="22">
        <v>0.88</v>
      </c>
      <c r="J18" s="21">
        <f t="shared" si="0"/>
        <v>830.36159999999995</v>
      </c>
      <c r="K18" s="23">
        <v>2</v>
      </c>
    </row>
    <row r="19" spans="1:11" outlineLevel="2" x14ac:dyDescent="0.2">
      <c r="A19" t="s">
        <v>46</v>
      </c>
      <c r="C19" s="5" t="s">
        <v>47</v>
      </c>
      <c r="D19" s="45" t="s">
        <v>48</v>
      </c>
      <c r="E19" s="45" t="s">
        <v>48</v>
      </c>
      <c r="F19" s="46"/>
      <c r="G19" s="6"/>
      <c r="H19" s="7"/>
      <c r="I19" s="22">
        <v>0.88</v>
      </c>
      <c r="J19" s="21">
        <f t="shared" si="0"/>
        <v>0</v>
      </c>
      <c r="K19" s="17">
        <f>J20*K20</f>
        <v>508.79999999999995</v>
      </c>
    </row>
    <row r="20" spans="1:11" ht="24" outlineLevel="3" x14ac:dyDescent="0.2">
      <c r="A20" t="s">
        <v>49</v>
      </c>
      <c r="C20" s="18"/>
      <c r="D20" s="19" t="s">
        <v>50</v>
      </c>
      <c r="E20" s="20" t="s">
        <v>51</v>
      </c>
      <c r="F20" s="20" t="s">
        <v>52</v>
      </c>
      <c r="G20" s="21">
        <v>2120</v>
      </c>
      <c r="H20" s="22">
        <v>0.1</v>
      </c>
      <c r="I20" s="22">
        <v>0.88</v>
      </c>
      <c r="J20" s="21">
        <f t="shared" si="0"/>
        <v>254.39999999999998</v>
      </c>
      <c r="K20" s="23">
        <v>2</v>
      </c>
    </row>
    <row r="21" spans="1:11" outlineLevel="2" x14ac:dyDescent="0.2">
      <c r="A21" t="s">
        <v>53</v>
      </c>
      <c r="C21" s="5" t="s">
        <v>54</v>
      </c>
      <c r="D21" s="45" t="s">
        <v>55</v>
      </c>
      <c r="E21" s="45" t="s">
        <v>55</v>
      </c>
      <c r="F21" s="46"/>
      <c r="G21" s="6"/>
      <c r="H21" s="7"/>
      <c r="I21" s="22">
        <v>0.88</v>
      </c>
      <c r="J21" s="21">
        <f t="shared" si="0"/>
        <v>0</v>
      </c>
      <c r="K21" s="17">
        <f>J22*K22</f>
        <v>2086.08</v>
      </c>
    </row>
    <row r="22" spans="1:11" ht="24" outlineLevel="3" x14ac:dyDescent="0.2">
      <c r="A22" t="s">
        <v>56</v>
      </c>
      <c r="C22" s="18"/>
      <c r="D22" s="19" t="s">
        <v>57</v>
      </c>
      <c r="E22" s="20" t="s">
        <v>58</v>
      </c>
      <c r="F22" s="20" t="s">
        <v>59</v>
      </c>
      <c r="G22" s="21">
        <v>17384</v>
      </c>
      <c r="H22" s="22">
        <v>0.1</v>
      </c>
      <c r="I22" s="22">
        <v>0.88</v>
      </c>
      <c r="J22" s="21">
        <f t="shared" si="0"/>
        <v>2086.08</v>
      </c>
      <c r="K22" s="23">
        <v>1</v>
      </c>
    </row>
    <row r="23" spans="1:11" outlineLevel="1" x14ac:dyDescent="0.2">
      <c r="A23" t="s">
        <v>60</v>
      </c>
      <c r="C23" s="13" t="s">
        <v>61</v>
      </c>
      <c r="D23" s="49" t="s">
        <v>62</v>
      </c>
      <c r="E23" s="49" t="s">
        <v>62</v>
      </c>
      <c r="F23" s="50"/>
      <c r="G23" s="14"/>
      <c r="H23" s="15"/>
      <c r="I23" s="22">
        <v>0.88</v>
      </c>
      <c r="J23" s="21">
        <f t="shared" si="0"/>
        <v>0</v>
      </c>
      <c r="K23" s="16">
        <f>J24*K24</f>
        <v>763.19999999999993</v>
      </c>
    </row>
    <row r="24" spans="1:11" outlineLevel="2" x14ac:dyDescent="0.2">
      <c r="A24" t="s">
        <v>63</v>
      </c>
      <c r="C24" s="18"/>
      <c r="D24" s="19" t="s">
        <v>64</v>
      </c>
      <c r="E24" s="20" t="s">
        <v>65</v>
      </c>
      <c r="F24" s="20" t="s">
        <v>66</v>
      </c>
      <c r="G24" s="21">
        <v>1590</v>
      </c>
      <c r="H24" s="22">
        <v>0.1</v>
      </c>
      <c r="I24" s="22">
        <v>0.88</v>
      </c>
      <c r="J24" s="21">
        <f t="shared" si="0"/>
        <v>190.79999999999998</v>
      </c>
      <c r="K24" s="23">
        <v>4</v>
      </c>
    </row>
    <row r="25" spans="1:11" outlineLevel="1" x14ac:dyDescent="0.2">
      <c r="A25" t="s">
        <v>67</v>
      </c>
      <c r="C25" s="13" t="s">
        <v>68</v>
      </c>
      <c r="D25" s="49" t="s">
        <v>69</v>
      </c>
      <c r="E25" s="49" t="s">
        <v>69</v>
      </c>
      <c r="F25" s="50"/>
      <c r="G25" s="14"/>
      <c r="H25" s="15"/>
      <c r="I25" s="22">
        <v>0.88</v>
      </c>
      <c r="J25" s="21">
        <f t="shared" si="0"/>
        <v>0</v>
      </c>
      <c r="K25" s="16">
        <f>J26*K26</f>
        <v>432</v>
      </c>
    </row>
    <row r="26" spans="1:11" outlineLevel="2" x14ac:dyDescent="0.2">
      <c r="A26" t="s">
        <v>70</v>
      </c>
      <c r="C26" s="18"/>
      <c r="D26" s="19" t="s">
        <v>71</v>
      </c>
      <c r="E26" s="20" t="s">
        <v>72</v>
      </c>
      <c r="F26" s="20" t="s">
        <v>73</v>
      </c>
      <c r="G26" s="21">
        <v>3600</v>
      </c>
      <c r="H26" s="22">
        <v>0.1</v>
      </c>
      <c r="I26" s="22">
        <v>0.88</v>
      </c>
      <c r="J26" s="21">
        <f t="shared" si="0"/>
        <v>432</v>
      </c>
      <c r="K26" s="23">
        <v>1</v>
      </c>
    </row>
    <row r="27" spans="1:11" outlineLevel="1" x14ac:dyDescent="0.2">
      <c r="A27" t="s">
        <v>74</v>
      </c>
      <c r="C27" s="13" t="s">
        <v>75</v>
      </c>
      <c r="D27" s="49" t="s">
        <v>76</v>
      </c>
      <c r="E27" s="49" t="s">
        <v>76</v>
      </c>
      <c r="F27" s="50"/>
      <c r="G27" s="14"/>
      <c r="H27" s="15"/>
      <c r="I27" s="22">
        <v>0.88</v>
      </c>
      <c r="J27" s="21">
        <f t="shared" si="0"/>
        <v>0</v>
      </c>
      <c r="K27" s="16">
        <f>J28*K28</f>
        <v>6.5124000000000004</v>
      </c>
    </row>
    <row r="28" spans="1:11" outlineLevel="2" x14ac:dyDescent="0.2">
      <c r="A28" t="s">
        <v>77</v>
      </c>
      <c r="C28" s="18"/>
      <c r="D28" s="19" t="s">
        <v>78</v>
      </c>
      <c r="E28" s="20" t="s">
        <v>79</v>
      </c>
      <c r="F28" s="20" t="s">
        <v>80</v>
      </c>
      <c r="G28" s="21">
        <v>54.27</v>
      </c>
      <c r="H28" s="22">
        <v>0</v>
      </c>
      <c r="I28" s="22">
        <v>0.88</v>
      </c>
      <c r="J28" s="21">
        <f>G28*(1-I28)</f>
        <v>6.5124000000000004</v>
      </c>
      <c r="K28" s="23">
        <v>1</v>
      </c>
    </row>
    <row r="29" spans="1:11" outlineLevel="2" x14ac:dyDescent="0.2">
      <c r="A29" t="s">
        <v>81</v>
      </c>
      <c r="C29" s="5" t="s">
        <v>82</v>
      </c>
      <c r="D29" s="45" t="s">
        <v>83</v>
      </c>
      <c r="E29" s="45" t="s">
        <v>83</v>
      </c>
      <c r="F29" s="46"/>
      <c r="G29" s="6"/>
      <c r="H29" s="7"/>
      <c r="I29" s="22">
        <v>0.88</v>
      </c>
      <c r="J29" s="21">
        <f t="shared" si="0"/>
        <v>0</v>
      </c>
      <c r="K29" s="17">
        <f>K30</f>
        <v>51.072000000000003</v>
      </c>
    </row>
    <row r="30" spans="1:11" outlineLevel="3" x14ac:dyDescent="0.2">
      <c r="A30" t="s">
        <v>84</v>
      </c>
      <c r="C30" s="5"/>
      <c r="D30" s="45" t="s">
        <v>85</v>
      </c>
      <c r="E30" s="45" t="s">
        <v>85</v>
      </c>
      <c r="F30" s="46"/>
      <c r="G30" s="6"/>
      <c r="H30" s="7"/>
      <c r="I30" s="22">
        <v>0.88</v>
      </c>
      <c r="J30" s="21">
        <f t="shared" si="0"/>
        <v>0</v>
      </c>
      <c r="K30" s="17">
        <f>J31*K31</f>
        <v>51.072000000000003</v>
      </c>
    </row>
    <row r="31" spans="1:11" ht="36.75" outlineLevel="3" thickBot="1" x14ac:dyDescent="0.25">
      <c r="A31" t="s">
        <v>86</v>
      </c>
      <c r="C31" s="24"/>
      <c r="D31" s="25" t="s">
        <v>87</v>
      </c>
      <c r="E31" s="26" t="s">
        <v>88</v>
      </c>
      <c r="F31" s="26" t="s">
        <v>89</v>
      </c>
      <c r="G31" s="27">
        <v>53.2</v>
      </c>
      <c r="H31" s="28">
        <v>0.1</v>
      </c>
      <c r="I31" s="28">
        <v>0.88</v>
      </c>
      <c r="J31" s="27">
        <f t="shared" si="0"/>
        <v>6.3840000000000003</v>
      </c>
      <c r="K31" s="29">
        <v>8</v>
      </c>
    </row>
  </sheetData>
  <mergeCells count="13">
    <mergeCell ref="D30:F30"/>
    <mergeCell ref="D19:F19"/>
    <mergeCell ref="D21:F21"/>
    <mergeCell ref="D23:F23"/>
    <mergeCell ref="D25:F25"/>
    <mergeCell ref="D27:F27"/>
    <mergeCell ref="D29:F29"/>
    <mergeCell ref="D17:F17"/>
    <mergeCell ref="D10:F10"/>
    <mergeCell ref="D11:F11"/>
    <mergeCell ref="D12:F12"/>
    <mergeCell ref="D13:F13"/>
    <mergeCell ref="D15:F15"/>
  </mergeCells>
  <pageMargins left="0.51181102362204722" right="0.51181102362204722" top="0.51181102362204722" bottom="0.47244094488188981" header="7.874015748031496E-2" footer="0.19685039370078741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S5720-56C-PWR-EI-AC</vt:lpstr>
      <vt:lpstr>S5700 Spares</vt:lpstr>
      <vt:lpstr>S12704 V200R010</vt:lpstr>
      <vt:lpstr>'S12704 V200R010'!CFGAREA</vt:lpstr>
      <vt:lpstr>'S5700 Spares'!CFGAREA</vt:lpstr>
      <vt:lpstr>'S5720-56C-PWR-EI-AC'!CFGAREA</vt:lpstr>
      <vt:lpstr>'S12704 V200R010'!Print_Area</vt:lpstr>
      <vt:lpstr>'S5700 Spares'!Print_Area</vt:lpstr>
      <vt:lpstr>'S5720-56C-PWR-EI-AC'!Print_Area</vt:lpstr>
      <vt:lpstr>'S12704 V200R010'!Print_Titles</vt:lpstr>
      <vt:lpstr>'S5700 Spares'!Print_Titles</vt:lpstr>
      <vt:lpstr>'S5720-56C-PWR-EI-AC'!Print_Titles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Lu</dc:creator>
  <cp:lastModifiedBy>LENOVO</cp:lastModifiedBy>
  <dcterms:created xsi:type="dcterms:W3CDTF">2020-08-17T21:57:36Z</dcterms:created>
  <dcterms:modified xsi:type="dcterms:W3CDTF">2020-08-18T18:53:03Z</dcterms:modified>
</cp:coreProperties>
</file>